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mẫu 03" sheetId="1" r:id="rId1"/>
    <sheet name="mẫu 02" sheetId="2" r:id="rId2"/>
  </sheets>
  <definedNames>
    <definedName name="_xlnm.Print_Titles" localSheetId="0">'mẫu 03'!$5:$6</definedName>
  </definedNames>
  <calcPr fullCalcOnLoad="1"/>
</workbook>
</file>

<file path=xl/sharedStrings.xml><?xml version="1.0" encoding="utf-8"?>
<sst xmlns="http://schemas.openxmlformats.org/spreadsheetml/2006/main" count="133" uniqueCount="117">
  <si>
    <t>Chương: 424.</t>
  </si>
  <si>
    <t>I</t>
  </si>
  <si>
    <t>Nhóm thanh toán cá nhân</t>
  </si>
  <si>
    <t>II</t>
  </si>
  <si>
    <t>Các khoản chi khác</t>
  </si>
  <si>
    <t>Tiền lương</t>
  </si>
  <si>
    <t xml:space="preserve">Phụ cấp </t>
  </si>
  <si>
    <t>Phúc lợi tập thể</t>
  </si>
  <si>
    <t>Các khoản đóng góp</t>
  </si>
  <si>
    <t>Bảo hiểm xã hội</t>
  </si>
  <si>
    <t>Nhóm chi về hàng hóa dịch vụ</t>
  </si>
  <si>
    <t>Thanh toán dịch vụ công cộng</t>
  </si>
  <si>
    <t>Vật tư văn phòng</t>
  </si>
  <si>
    <t>Thông tin liên lạc</t>
  </si>
  <si>
    <t>Công tác phí</t>
  </si>
  <si>
    <t>Chi nghiệp vụ chuyên môn</t>
  </si>
  <si>
    <t>Chi các khoản phí và lệ phí</t>
  </si>
  <si>
    <t>Tiết kiệm 10% ( Tăng lương)</t>
  </si>
  <si>
    <t>Tổng cộng chi NSNN</t>
  </si>
  <si>
    <t xml:space="preserve">TRUNG TÂM DỊCH VỤ VIỆC LÀM </t>
  </si>
  <si>
    <t>NỘI DUNG TIẾT CHI</t>
  </si>
  <si>
    <t>Tiết kiệm 10% ( thường xuyên)</t>
  </si>
  <si>
    <t>Kinh phí thường xuyên</t>
  </si>
  <si>
    <t>Sửa chữa thường xuyên</t>
  </si>
  <si>
    <t>Chi khác</t>
  </si>
  <si>
    <t>Kinh phí Thu , chi , nộp ngân sách phí, lệ phí</t>
  </si>
  <si>
    <t>Dự toán năm</t>
  </si>
  <si>
    <t>Ước thực hiện 6 tháng</t>
  </si>
  <si>
    <t>Dự toán</t>
  </si>
  <si>
    <t>Cùng kỳ năm trước</t>
  </si>
  <si>
    <t>Thu dạy nghề sửa chữa xe máy</t>
  </si>
  <si>
    <t>Thu dạy nghề may CN-DD</t>
  </si>
  <si>
    <t>Thu phí tuyển lao động</t>
  </si>
  <si>
    <t xml:space="preserve">Thu sự nghiệp khác </t>
  </si>
  <si>
    <t>Số thu, phí lệ phí</t>
  </si>
  <si>
    <t>Chi từ nguồn thu phí để lại</t>
  </si>
  <si>
    <t>Chi sự nghiệp</t>
  </si>
  <si>
    <t>2.1</t>
  </si>
  <si>
    <t>2.2</t>
  </si>
  <si>
    <t>Chi cải cách tiền lương</t>
  </si>
  <si>
    <t>2.3</t>
  </si>
  <si>
    <t>1.1</t>
  </si>
  <si>
    <t>1.2</t>
  </si>
  <si>
    <t>1.3</t>
  </si>
  <si>
    <t>1.4</t>
  </si>
  <si>
    <t>So sánh(%)</t>
  </si>
  <si>
    <t>30%</t>
  </si>
  <si>
    <t>100%</t>
  </si>
  <si>
    <t>60%</t>
  </si>
  <si>
    <t>50%</t>
  </si>
  <si>
    <t>III</t>
  </si>
  <si>
    <t>STT</t>
  </si>
  <si>
    <t>Nội dung</t>
  </si>
  <si>
    <t>Tổng số thu, chi, nộp ngân sách về phí, lệ phí, thu sự nghiệp</t>
  </si>
  <si>
    <t>Thu phí, lệ phí, thu sự nghiệp</t>
  </si>
  <si>
    <t>-</t>
  </si>
  <si>
    <t>Thu phí, lệ phí</t>
  </si>
  <si>
    <t xml:space="preserve">- </t>
  </si>
  <si>
    <t>Thu sự nghiệp khác</t>
  </si>
  <si>
    <t>Chi từ nguồn phí, lệ phí, thu sự nghiệp được để lại</t>
  </si>
  <si>
    <t>Chi hoạt động khác</t>
  </si>
  <si>
    <t>Số phí lệ phí nộp ngân sách nhà nước</t>
  </si>
  <si>
    <t>Dự toán được giao</t>
  </si>
  <si>
    <t>Dự toán chi ngân sách nhà nước</t>
  </si>
  <si>
    <t>Kinh phí chi hoạt động thường xuyên</t>
  </si>
  <si>
    <t>Kinh phí chi hoạt động không thường xuyên</t>
  </si>
  <si>
    <t>Tiết kiệm 10% cải cách tiền lương</t>
  </si>
  <si>
    <t>Tiền thưởng</t>
  </si>
  <si>
    <t>Chi không thường xuyên</t>
  </si>
  <si>
    <t>Tập huấn chính sách việc làm</t>
  </si>
  <si>
    <t>Lương ngạch bậc</t>
  </si>
  <si>
    <t>Chức vụ</t>
  </si>
  <si>
    <t>Khu vực</t>
  </si>
  <si>
    <t>Phụ cấp thêm giờ</t>
  </si>
  <si>
    <t>Phụ cấp trực</t>
  </si>
  <si>
    <t>Phụ cấp trách nhiệm</t>
  </si>
  <si>
    <t>Phụ cấp công tác đảng</t>
  </si>
  <si>
    <t>Thưởng thường xuyên theo định mức</t>
  </si>
  <si>
    <t>khác</t>
  </si>
  <si>
    <t>Tàu xe nghỉ phép năm</t>
  </si>
  <si>
    <t>Các khoản khác</t>
  </si>
  <si>
    <t>Bảo hiểm y tế</t>
  </si>
  <si>
    <t>Kinh phí công đoàn</t>
  </si>
  <si>
    <t>Bảo hiểm thất nghiệp</t>
  </si>
  <si>
    <t>Tiền điện</t>
  </si>
  <si>
    <t>Tiền nước</t>
  </si>
  <si>
    <t>Tiền nhiên liệu</t>
  </si>
  <si>
    <t>Văn phòng phẩm</t>
  </si>
  <si>
    <t>Công cụ, dụng cụ văn phòng</t>
  </si>
  <si>
    <t>Cước điện thoại trong nước</t>
  </si>
  <si>
    <t>cước bưu chính</t>
  </si>
  <si>
    <t>Cước phí internet, thư viện điện tử</t>
  </si>
  <si>
    <t>Tiền vé, cầu phà</t>
  </si>
  <si>
    <t>phụ cấp lưu trú</t>
  </si>
  <si>
    <t>Thuê phòng nghỉ</t>
  </si>
  <si>
    <t>Máy phô tô, máy fax, máy in, điều hòa</t>
  </si>
  <si>
    <t>Sửa chữa khác</t>
  </si>
  <si>
    <t>Mua sách, tài liệu chuyên môn</t>
  </si>
  <si>
    <t>T.t hợp đồng với bên ngoài</t>
  </si>
  <si>
    <t>Chi kỷ niệm các ngày lễ lớn</t>
  </si>
  <si>
    <t>Sửa chữa tài sản phục vụ chuyên môn</t>
  </si>
  <si>
    <t>Cộng</t>
  </si>
  <si>
    <t>Mua sắm tài sản vô hình</t>
  </si>
  <si>
    <t>Mua sắm phần mềm misa</t>
  </si>
  <si>
    <t>SỞ LAO ĐỘNG - THƯƠNG BINH VÀ XÃ HỘI</t>
  </si>
  <si>
    <t>TRUNG TÂM DỊCH VỤ VIỆC LÀM TỈNH SƠN LA</t>
  </si>
  <si>
    <t>Mua sắm tài sản tập chung</t>
  </si>
  <si>
    <t>IV</t>
  </si>
  <si>
    <t>Chương trình MTQG</t>
  </si>
  <si>
    <t>Dự án 4: Phát triển giáo dục nghề nghiệp, việc làm bền vững</t>
  </si>
  <si>
    <t>Kinh phí CTMTQG</t>
  </si>
  <si>
    <t>Kinh phí CTMT Dự án 4: Phát triển giáo dục nghề nghiệp, việc làm bền vững</t>
  </si>
  <si>
    <t>DỰ TOÁN THU, CHI NGÂN SÁCH NĂM 2024                                                                       (Kèm theo quyết định số: 01/QĐ-SLĐTBXH ngày 02/01/2024 của Trung tâm Dịch vụ việc làm về việc công bố, công khai ngân sách năm 2024)</t>
  </si>
  <si>
    <t>TT</t>
  </si>
  <si>
    <t>Tổng cộng</t>
  </si>
  <si>
    <t>ĐÁNH GIÁ THỰC HIỆN DỰ TOÁN THU- CHI NGÂN SÁCH QUÝ (6 THÁNG/ CẢ NĂM)</t>
  </si>
  <si>
    <t>Chương: 424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</si>
</sst>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#,##0.000"/>
    <numFmt numFmtId="184" formatCode="_-* #,##0\ _₫_-;\-* #,##0\ _₫_-;_-* &quot;-&quot;??\ _₫_-;_-@_-"/>
  </numFmts>
  <fonts count="48">
    <font>
      <sz val="12"/>
      <name val=".VnTime"/>
      <family val="0"/>
    </font>
    <font>
      <b/>
      <sz val="12"/>
      <name val=".VnTime"/>
      <family val="2"/>
    </font>
    <font>
      <b/>
      <i/>
      <sz val="12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name val=".VnTim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5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/>
    </xf>
    <xf numFmtId="180" fontId="8" fillId="33" borderId="12" xfId="42" applyNumberFormat="1" applyFont="1" applyFill="1" applyBorder="1" applyAlignment="1" quotePrefix="1">
      <alignment horizontal="center" vertical="center"/>
    </xf>
    <xf numFmtId="3" fontId="8" fillId="33" borderId="12" xfId="0" applyNumberFormat="1" applyFont="1" applyFill="1" applyBorder="1" applyAlignment="1" quotePrefix="1">
      <alignment horizontal="center" vertical="center"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left"/>
    </xf>
    <xf numFmtId="0" fontId="8" fillId="33" borderId="12" xfId="0" applyFont="1" applyFill="1" applyBorder="1" applyAlignment="1" quotePrefix="1">
      <alignment horizontal="center"/>
    </xf>
    <xf numFmtId="3" fontId="5" fillId="33" borderId="12" xfId="0" applyNumberFormat="1" applyFont="1" applyFill="1" applyBorder="1" applyAlignment="1" quotePrefix="1">
      <alignment/>
    </xf>
    <xf numFmtId="3" fontId="5" fillId="33" borderId="12" xfId="0" applyNumberFormat="1" applyFont="1" applyFill="1" applyBorder="1" applyAlignment="1" quotePrefix="1">
      <alignment horizontal="center"/>
    </xf>
    <xf numFmtId="3" fontId="6" fillId="33" borderId="12" xfId="0" applyNumberFormat="1" applyFont="1" applyFill="1" applyBorder="1" applyAlignment="1" quotePrefix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 quotePrefix="1">
      <alignment horizontal="center" vertic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 quotePrefix="1">
      <alignment horizontal="center"/>
    </xf>
    <xf numFmtId="181" fontId="7" fillId="0" borderId="0" xfId="42" applyNumberFormat="1" applyFont="1" applyAlignment="1">
      <alignment horizontal="center"/>
    </xf>
    <xf numFmtId="181" fontId="7" fillId="0" borderId="10" xfId="42" applyNumberFormat="1" applyFont="1" applyBorder="1" applyAlignment="1">
      <alignment/>
    </xf>
    <xf numFmtId="181" fontId="6" fillId="0" borderId="10" xfId="42" applyNumberFormat="1" applyFont="1" applyBorder="1" applyAlignment="1">
      <alignment/>
    </xf>
    <xf numFmtId="181" fontId="8" fillId="0" borderId="10" xfId="42" applyNumberFormat="1" applyFont="1" applyBorder="1" applyAlignment="1">
      <alignment/>
    </xf>
    <xf numFmtId="181" fontId="8" fillId="0" borderId="0" xfId="42" applyNumberFormat="1" applyFont="1" applyAlignment="1">
      <alignment/>
    </xf>
    <xf numFmtId="181" fontId="0" fillId="0" borderId="0" xfId="42" applyNumberFormat="1" applyFont="1" applyAlignment="1">
      <alignment/>
    </xf>
    <xf numFmtId="0" fontId="7" fillId="0" borderId="14" xfId="0" applyFont="1" applyBorder="1" applyAlignment="1">
      <alignment horizontal="center" wrapText="1"/>
    </xf>
    <xf numFmtId="3" fontId="8" fillId="33" borderId="12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3" fontId="11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 quotePrefix="1">
      <alignment horizontal="center"/>
    </xf>
    <xf numFmtId="0" fontId="5" fillId="33" borderId="12" xfId="0" applyFont="1" applyFill="1" applyBorder="1" applyAlignment="1">
      <alignment horizontal="center"/>
    </xf>
    <xf numFmtId="0" fontId="8" fillId="33" borderId="15" xfId="0" applyFont="1" applyFill="1" applyBorder="1" applyAlignment="1" quotePrefix="1">
      <alignment horizontal="center"/>
    </xf>
    <xf numFmtId="0" fontId="6" fillId="33" borderId="15" xfId="0" applyFont="1" applyFill="1" applyBorder="1" applyAlignment="1" quotePrefix="1">
      <alignment horizontal="center"/>
    </xf>
    <xf numFmtId="0" fontId="11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5" xfId="0" applyFont="1" applyFill="1" applyBorder="1" applyAlignment="1" quotePrefix="1">
      <alignment horizontal="center" vertical="top"/>
    </xf>
    <xf numFmtId="0" fontId="6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181" fontId="8" fillId="0" borderId="0" xfId="0" applyNumberFormat="1" applyFont="1" applyAlignment="1">
      <alignment/>
    </xf>
    <xf numFmtId="181" fontId="1" fillId="0" borderId="0" xfId="42" applyNumberFormat="1" applyFont="1" applyAlignment="1">
      <alignment/>
    </xf>
    <xf numFmtId="0" fontId="5" fillId="0" borderId="12" xfId="61" applyFont="1" applyFill="1" applyBorder="1" applyAlignment="1">
      <alignment horizontal="left" vertical="center" wrapText="1"/>
      <protection/>
    </xf>
    <xf numFmtId="0" fontId="6" fillId="33" borderId="12" xfId="0" applyNumberFormat="1" applyFont="1" applyFill="1" applyBorder="1" applyAlignment="1">
      <alignment/>
    </xf>
    <xf numFmtId="0" fontId="8" fillId="33" borderId="12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3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A3" sqref="A3:F3"/>
    </sheetView>
  </sheetViews>
  <sheetFormatPr defaultColWidth="8.796875" defaultRowHeight="15"/>
  <cols>
    <col min="1" max="1" width="4.796875" style="86" customWidth="1"/>
    <col min="2" max="2" width="28.59765625" style="2" customWidth="1"/>
    <col min="3" max="3" width="16.296875" style="2" customWidth="1"/>
    <col min="4" max="4" width="15.59765625" style="2" customWidth="1"/>
    <col min="5" max="6" width="15.69921875" style="2" customWidth="1"/>
    <col min="7" max="16384" width="8.69921875" style="2" customWidth="1"/>
  </cols>
  <sheetData>
    <row r="1" spans="1:6" ht="18">
      <c r="A1" s="89" t="s">
        <v>19</v>
      </c>
      <c r="B1" s="89"/>
      <c r="C1" s="89"/>
      <c r="D1" s="89"/>
      <c r="E1" s="7"/>
      <c r="F1" s="7"/>
    </row>
    <row r="2" spans="1:6" ht="16.5" customHeight="1">
      <c r="A2" s="90" t="s">
        <v>116</v>
      </c>
      <c r="B2" s="90"/>
      <c r="C2" s="65"/>
      <c r="D2" s="65"/>
      <c r="E2" s="7"/>
      <c r="F2" s="7"/>
    </row>
    <row r="3" spans="1:6" ht="32.25" customHeight="1">
      <c r="A3" s="93" t="s">
        <v>115</v>
      </c>
      <c r="B3" s="93"/>
      <c r="C3" s="93"/>
      <c r="D3" s="93"/>
      <c r="E3" s="93"/>
      <c r="F3" s="93"/>
    </row>
    <row r="4" spans="1:6" ht="9" customHeight="1">
      <c r="A4" s="10"/>
      <c r="B4" s="9"/>
      <c r="C4" s="6"/>
      <c r="D4" s="6"/>
      <c r="E4" s="6"/>
      <c r="F4" s="6"/>
    </row>
    <row r="5" spans="1:6" s="29" customFormat="1" ht="20.25" customHeight="1">
      <c r="A5" s="87" t="s">
        <v>113</v>
      </c>
      <c r="B5" s="87" t="s">
        <v>20</v>
      </c>
      <c r="C5" s="96" t="s">
        <v>26</v>
      </c>
      <c r="D5" s="97" t="s">
        <v>27</v>
      </c>
      <c r="E5" s="91" t="s">
        <v>45</v>
      </c>
      <c r="F5" s="92"/>
    </row>
    <row r="6" spans="1:6" s="29" customFormat="1" ht="30.75" customHeight="1">
      <c r="A6" s="88"/>
      <c r="B6" s="88"/>
      <c r="C6" s="88"/>
      <c r="D6" s="98"/>
      <c r="E6" s="30" t="s">
        <v>28</v>
      </c>
      <c r="F6" s="31" t="s">
        <v>29</v>
      </c>
    </row>
    <row r="7" spans="1:6" s="3" customFormat="1" ht="24" customHeight="1">
      <c r="A7" s="12" t="s">
        <v>1</v>
      </c>
      <c r="B7" s="13" t="s">
        <v>25</v>
      </c>
      <c r="C7" s="58"/>
      <c r="D7" s="58"/>
      <c r="E7" s="15"/>
      <c r="F7" s="14"/>
    </row>
    <row r="8" spans="1:6" s="3" customFormat="1" ht="24" customHeight="1">
      <c r="A8" s="27">
        <v>1</v>
      </c>
      <c r="B8" s="81" t="s">
        <v>34</v>
      </c>
      <c r="C8" s="58">
        <f>C12</f>
        <v>0</v>
      </c>
      <c r="D8" s="58">
        <f>D12</f>
        <v>0</v>
      </c>
      <c r="E8" s="44" t="s">
        <v>46</v>
      </c>
      <c r="F8" s="44" t="s">
        <v>47</v>
      </c>
    </row>
    <row r="9" spans="1:6" s="3" customFormat="1" ht="24" customHeight="1">
      <c r="A9" s="27" t="s">
        <v>41</v>
      </c>
      <c r="B9" s="82" t="s">
        <v>30</v>
      </c>
      <c r="C9" s="58"/>
      <c r="D9" s="58"/>
      <c r="E9" s="14"/>
      <c r="F9" s="14"/>
    </row>
    <row r="10" spans="1:6" s="3" customFormat="1" ht="24" customHeight="1">
      <c r="A10" s="27" t="s">
        <v>42</v>
      </c>
      <c r="B10" s="36" t="s">
        <v>31</v>
      </c>
      <c r="C10" s="58"/>
      <c r="D10" s="58"/>
      <c r="E10" s="14"/>
      <c r="F10" s="14"/>
    </row>
    <row r="11" spans="1:6" s="3" customFormat="1" ht="24" customHeight="1">
      <c r="A11" s="27" t="s">
        <v>43</v>
      </c>
      <c r="B11" s="83" t="s">
        <v>32</v>
      </c>
      <c r="C11" s="58"/>
      <c r="D11" s="58"/>
      <c r="E11" s="14"/>
      <c r="F11" s="14"/>
    </row>
    <row r="12" spans="1:6" s="3" customFormat="1" ht="24" customHeight="1">
      <c r="A12" s="27" t="s">
        <v>44</v>
      </c>
      <c r="B12" s="36" t="s">
        <v>33</v>
      </c>
      <c r="C12" s="32"/>
      <c r="D12" s="32"/>
      <c r="E12" s="33"/>
      <c r="F12" s="34"/>
    </row>
    <row r="13" spans="1:6" s="3" customFormat="1" ht="24" customHeight="1">
      <c r="A13" s="27">
        <v>2</v>
      </c>
      <c r="B13" s="81" t="s">
        <v>35</v>
      </c>
      <c r="C13" s="58">
        <f>C14+C15+C16</f>
        <v>0</v>
      </c>
      <c r="D13" s="58">
        <f>D16</f>
        <v>0</v>
      </c>
      <c r="E13" s="44" t="s">
        <v>48</v>
      </c>
      <c r="F13" s="44" t="s">
        <v>47</v>
      </c>
    </row>
    <row r="14" spans="1:6" s="3" customFormat="1" ht="24" customHeight="1">
      <c r="A14" s="27" t="s">
        <v>37</v>
      </c>
      <c r="B14" s="82" t="s">
        <v>36</v>
      </c>
      <c r="C14" s="58"/>
      <c r="D14" s="58"/>
      <c r="E14" s="14"/>
      <c r="F14" s="14"/>
    </row>
    <row r="15" spans="1:6" s="3" customFormat="1" ht="24" customHeight="1">
      <c r="A15" s="27" t="s">
        <v>38</v>
      </c>
      <c r="B15" s="82" t="s">
        <v>39</v>
      </c>
      <c r="C15" s="32"/>
      <c r="D15" s="58"/>
      <c r="E15" s="14"/>
      <c r="F15" s="14"/>
    </row>
    <row r="16" spans="1:6" s="3" customFormat="1" ht="24" customHeight="1">
      <c r="A16" s="27" t="s">
        <v>40</v>
      </c>
      <c r="B16" s="36" t="s">
        <v>24</v>
      </c>
      <c r="C16" s="32"/>
      <c r="D16" s="32"/>
      <c r="E16" s="34"/>
      <c r="F16" s="34"/>
    </row>
    <row r="17" spans="1:6" s="4" customFormat="1" ht="24" customHeight="1">
      <c r="A17" s="27" t="s">
        <v>3</v>
      </c>
      <c r="B17" s="28" t="s">
        <v>22</v>
      </c>
      <c r="C17" s="14">
        <f>C18+C39+C67</f>
        <v>1687000000</v>
      </c>
      <c r="D17" s="14">
        <f>D18+D39+D67</f>
        <v>843500000</v>
      </c>
      <c r="E17" s="15"/>
      <c r="F17" s="14"/>
    </row>
    <row r="18" spans="1:6" s="4" customFormat="1" ht="33.75" customHeight="1">
      <c r="A18" s="16">
        <v>1</v>
      </c>
      <c r="B18" s="16" t="s">
        <v>2</v>
      </c>
      <c r="C18" s="18">
        <f>C19+C21+C28+C31+C34</f>
        <v>1496021200</v>
      </c>
      <c r="D18" s="14">
        <f>C18/2</f>
        <v>748010600</v>
      </c>
      <c r="E18" s="40" t="s">
        <v>49</v>
      </c>
      <c r="F18" s="39" t="s">
        <v>48</v>
      </c>
    </row>
    <row r="19" spans="1:6" s="4" customFormat="1" ht="33.75" customHeight="1">
      <c r="A19" s="67">
        <v>6000</v>
      </c>
      <c r="B19" s="60" t="s">
        <v>5</v>
      </c>
      <c r="C19" s="18">
        <f>C20</f>
        <v>1135424200</v>
      </c>
      <c r="D19" s="66">
        <f>C19/2</f>
        <v>567712100</v>
      </c>
      <c r="E19" s="40"/>
      <c r="F19" s="39"/>
    </row>
    <row r="20" spans="1:6" s="3" customFormat="1" ht="33.75" customHeight="1">
      <c r="A20" s="38">
        <v>6001</v>
      </c>
      <c r="B20" s="36" t="s">
        <v>70</v>
      </c>
      <c r="C20" s="19">
        <f>936144000+199280200</f>
        <v>1135424200</v>
      </c>
      <c r="D20" s="66">
        <f aca="true" t="shared" si="0" ref="D20:D69">C20/2</f>
        <v>567712100</v>
      </c>
      <c r="E20" s="40"/>
      <c r="F20" s="39"/>
    </row>
    <row r="21" spans="1:6" s="4" customFormat="1" ht="33.75" customHeight="1">
      <c r="A21" s="67">
        <v>6100</v>
      </c>
      <c r="B21" s="60" t="s">
        <v>6</v>
      </c>
      <c r="C21" s="18">
        <f>SUM(C22:C27)</f>
        <v>204738000</v>
      </c>
      <c r="D21" s="66">
        <f t="shared" si="0"/>
        <v>102369000</v>
      </c>
      <c r="E21" s="40"/>
      <c r="F21" s="39"/>
    </row>
    <row r="22" spans="1:6" s="3" customFormat="1" ht="33.75" customHeight="1">
      <c r="A22" s="38">
        <v>6101</v>
      </c>
      <c r="B22" s="36" t="s">
        <v>71</v>
      </c>
      <c r="C22" s="19">
        <v>43200000</v>
      </c>
      <c r="D22" s="66">
        <f t="shared" si="0"/>
        <v>21600000</v>
      </c>
      <c r="E22" s="40"/>
      <c r="F22" s="39"/>
    </row>
    <row r="23" spans="1:6" s="3" customFormat="1" ht="33.75" customHeight="1">
      <c r="A23" s="38">
        <v>6102</v>
      </c>
      <c r="B23" s="36" t="s">
        <v>72</v>
      </c>
      <c r="C23" s="19">
        <v>118800000</v>
      </c>
      <c r="D23" s="66">
        <f t="shared" si="0"/>
        <v>59400000</v>
      </c>
      <c r="E23" s="40"/>
      <c r="F23" s="39"/>
    </row>
    <row r="24" spans="1:6" s="3" customFormat="1" ht="33.75" customHeight="1">
      <c r="A24" s="38">
        <v>6106</v>
      </c>
      <c r="B24" s="36" t="s">
        <v>73</v>
      </c>
      <c r="C24" s="19">
        <v>10000000</v>
      </c>
      <c r="D24" s="66">
        <f t="shared" si="0"/>
        <v>5000000</v>
      </c>
      <c r="E24" s="40"/>
      <c r="F24" s="39"/>
    </row>
    <row r="25" spans="1:6" s="3" customFormat="1" ht="33.75" customHeight="1">
      <c r="A25" s="38">
        <v>6114</v>
      </c>
      <c r="B25" s="36" t="s">
        <v>74</v>
      </c>
      <c r="C25" s="19">
        <v>20000000</v>
      </c>
      <c r="D25" s="66">
        <f t="shared" si="0"/>
        <v>10000000</v>
      </c>
      <c r="E25" s="40"/>
      <c r="F25" s="39"/>
    </row>
    <row r="26" spans="1:6" s="3" customFormat="1" ht="33.75" customHeight="1">
      <c r="A26" s="38">
        <v>6117</v>
      </c>
      <c r="B26" s="36" t="s">
        <v>75</v>
      </c>
      <c r="C26" s="19">
        <v>6480000</v>
      </c>
      <c r="D26" s="66">
        <f t="shared" si="0"/>
        <v>3240000</v>
      </c>
      <c r="E26" s="40"/>
      <c r="F26" s="39"/>
    </row>
    <row r="27" spans="1:6" s="3" customFormat="1" ht="33.75" customHeight="1">
      <c r="A27" s="38">
        <v>6123</v>
      </c>
      <c r="B27" s="36" t="s">
        <v>76</v>
      </c>
      <c r="C27" s="19">
        <v>6258000</v>
      </c>
      <c r="D27" s="66"/>
      <c r="E27" s="40"/>
      <c r="F27" s="39"/>
    </row>
    <row r="28" spans="1:6" s="4" customFormat="1" ht="33.75" customHeight="1">
      <c r="A28" s="68">
        <v>6200</v>
      </c>
      <c r="B28" s="60" t="s">
        <v>67</v>
      </c>
      <c r="C28" s="18">
        <f>SUM(C29:C30)</f>
        <v>16000000</v>
      </c>
      <c r="D28" s="66">
        <f t="shared" si="0"/>
        <v>8000000</v>
      </c>
      <c r="E28" s="40"/>
      <c r="F28" s="39"/>
    </row>
    <row r="29" spans="1:6" s="3" customFormat="1" ht="33.75" customHeight="1">
      <c r="A29" s="38">
        <v>6201</v>
      </c>
      <c r="B29" s="62" t="s">
        <v>77</v>
      </c>
      <c r="C29" s="19">
        <v>12000000</v>
      </c>
      <c r="D29" s="66">
        <f t="shared" si="0"/>
        <v>6000000</v>
      </c>
      <c r="E29" s="40"/>
      <c r="F29" s="39"/>
    </row>
    <row r="30" spans="1:6" s="3" customFormat="1" ht="33.75" customHeight="1">
      <c r="A30" s="38">
        <v>6249</v>
      </c>
      <c r="B30" s="36" t="s">
        <v>78</v>
      </c>
      <c r="C30" s="19">
        <v>4000000</v>
      </c>
      <c r="D30" s="66">
        <f t="shared" si="0"/>
        <v>2000000</v>
      </c>
      <c r="E30" s="40"/>
      <c r="F30" s="39"/>
    </row>
    <row r="31" spans="1:6" s="4" customFormat="1" ht="33.75" customHeight="1">
      <c r="A31" s="67">
        <v>6250</v>
      </c>
      <c r="B31" s="63" t="s">
        <v>7</v>
      </c>
      <c r="C31" s="18">
        <f>SUM(C32:C33)</f>
        <v>12000000</v>
      </c>
      <c r="D31" s="66">
        <f t="shared" si="0"/>
        <v>6000000</v>
      </c>
      <c r="E31" s="40"/>
      <c r="F31" s="39"/>
    </row>
    <row r="32" spans="1:6" s="3" customFormat="1" ht="33.75" customHeight="1">
      <c r="A32" s="38">
        <v>6253</v>
      </c>
      <c r="B32" s="37" t="s">
        <v>79</v>
      </c>
      <c r="C32" s="19">
        <v>10000000</v>
      </c>
      <c r="D32" s="66">
        <f t="shared" si="0"/>
        <v>5000000</v>
      </c>
      <c r="E32" s="40"/>
      <c r="F32" s="39"/>
    </row>
    <row r="33" spans="1:6" s="3" customFormat="1" ht="33.75" customHeight="1">
      <c r="A33" s="35">
        <v>6299</v>
      </c>
      <c r="B33" s="37" t="s">
        <v>80</v>
      </c>
      <c r="C33" s="19">
        <v>2000000</v>
      </c>
      <c r="D33" s="66">
        <f t="shared" si="0"/>
        <v>1000000</v>
      </c>
      <c r="E33" s="40"/>
      <c r="F33" s="39"/>
    </row>
    <row r="34" spans="1:6" s="4" customFormat="1" ht="33.75" customHeight="1">
      <c r="A34" s="67">
        <v>6300</v>
      </c>
      <c r="B34" s="63" t="s">
        <v>8</v>
      </c>
      <c r="C34" s="18">
        <f>SUM(C35:C38)</f>
        <v>127859000</v>
      </c>
      <c r="D34" s="66">
        <f t="shared" si="0"/>
        <v>63929500</v>
      </c>
      <c r="E34" s="40"/>
      <c r="F34" s="39"/>
    </row>
    <row r="35" spans="1:6" s="3" customFormat="1" ht="33.75" customHeight="1">
      <c r="A35" s="38">
        <v>6301</v>
      </c>
      <c r="B35" s="37" t="s">
        <v>9</v>
      </c>
      <c r="C35" s="19">
        <v>95214000</v>
      </c>
      <c r="D35" s="66">
        <f t="shared" si="0"/>
        <v>47607000</v>
      </c>
      <c r="E35" s="40"/>
      <c r="F35" s="39"/>
    </row>
    <row r="36" spans="1:6" s="3" customFormat="1" ht="33.75" customHeight="1">
      <c r="A36" s="38">
        <v>6302</v>
      </c>
      <c r="B36" s="37" t="s">
        <v>81</v>
      </c>
      <c r="C36" s="19">
        <v>16322000</v>
      </c>
      <c r="D36" s="66">
        <f t="shared" si="0"/>
        <v>8161000</v>
      </c>
      <c r="E36" s="40"/>
      <c r="F36" s="39"/>
    </row>
    <row r="37" spans="1:6" s="3" customFormat="1" ht="33.75" customHeight="1">
      <c r="A37" s="38">
        <v>6303</v>
      </c>
      <c r="B37" s="37" t="s">
        <v>82</v>
      </c>
      <c r="C37" s="19">
        <v>10882000</v>
      </c>
      <c r="D37" s="66">
        <f t="shared" si="0"/>
        <v>5441000</v>
      </c>
      <c r="E37" s="40"/>
      <c r="F37" s="39"/>
    </row>
    <row r="38" spans="1:6" s="3" customFormat="1" ht="33.75" customHeight="1">
      <c r="A38" s="38">
        <v>6304</v>
      </c>
      <c r="B38" s="37" t="s">
        <v>83</v>
      </c>
      <c r="C38" s="19">
        <v>5441000</v>
      </c>
      <c r="D38" s="66">
        <f t="shared" si="0"/>
        <v>2720500</v>
      </c>
      <c r="E38" s="40"/>
      <c r="F38" s="39"/>
    </row>
    <row r="39" spans="1:6" s="4" customFormat="1" ht="33.75" customHeight="1">
      <c r="A39" s="69">
        <v>2</v>
      </c>
      <c r="B39" s="64" t="s">
        <v>10</v>
      </c>
      <c r="C39" s="18">
        <f>C40+C44+C48+C52+C56+C59+C62+C64</f>
        <v>188800000</v>
      </c>
      <c r="D39" s="66">
        <f t="shared" si="0"/>
        <v>94400000</v>
      </c>
      <c r="E39" s="40"/>
      <c r="F39" s="39"/>
    </row>
    <row r="40" spans="1:6" s="4" customFormat="1" ht="33.75" customHeight="1">
      <c r="A40" s="67">
        <v>6500</v>
      </c>
      <c r="B40" s="63" t="s">
        <v>11</v>
      </c>
      <c r="C40" s="18">
        <f>SUM(C41:C43)</f>
        <v>40400000</v>
      </c>
      <c r="D40" s="66">
        <f t="shared" si="0"/>
        <v>20200000</v>
      </c>
      <c r="E40" s="40"/>
      <c r="F40" s="39"/>
    </row>
    <row r="41" spans="1:6" s="3" customFormat="1" ht="33.75" customHeight="1">
      <c r="A41" s="38">
        <v>6501</v>
      </c>
      <c r="B41" s="37" t="s">
        <v>84</v>
      </c>
      <c r="C41" s="19">
        <v>24000000</v>
      </c>
      <c r="D41" s="66">
        <f t="shared" si="0"/>
        <v>12000000</v>
      </c>
      <c r="E41" s="40"/>
      <c r="F41" s="39"/>
    </row>
    <row r="42" spans="1:6" s="3" customFormat="1" ht="33.75" customHeight="1">
      <c r="A42" s="38">
        <v>6502</v>
      </c>
      <c r="B42" s="37" t="s">
        <v>85</v>
      </c>
      <c r="C42" s="19">
        <v>8400000</v>
      </c>
      <c r="D42" s="66">
        <f t="shared" si="0"/>
        <v>4200000</v>
      </c>
      <c r="E42" s="40"/>
      <c r="F42" s="39"/>
    </row>
    <row r="43" spans="1:6" s="3" customFormat="1" ht="33.75" customHeight="1">
      <c r="A43" s="38">
        <v>6503</v>
      </c>
      <c r="B43" s="37" t="s">
        <v>86</v>
      </c>
      <c r="C43" s="19">
        <v>8000000</v>
      </c>
      <c r="D43" s="66">
        <f t="shared" si="0"/>
        <v>4000000</v>
      </c>
      <c r="E43" s="40"/>
      <c r="F43" s="39"/>
    </row>
    <row r="44" spans="1:6" s="4" customFormat="1" ht="33.75" customHeight="1">
      <c r="A44" s="67">
        <v>6550</v>
      </c>
      <c r="B44" s="63" t="s">
        <v>12</v>
      </c>
      <c r="C44" s="18">
        <f>SUM(C45:C47)</f>
        <v>36000000</v>
      </c>
      <c r="D44" s="66">
        <f t="shared" si="0"/>
        <v>18000000</v>
      </c>
      <c r="E44" s="40"/>
      <c r="F44" s="39"/>
    </row>
    <row r="45" spans="1:6" s="3" customFormat="1" ht="33.75" customHeight="1">
      <c r="A45" s="38">
        <v>6551</v>
      </c>
      <c r="B45" s="37" t="s">
        <v>87</v>
      </c>
      <c r="C45" s="19">
        <v>20000000</v>
      </c>
      <c r="D45" s="66">
        <f t="shared" si="0"/>
        <v>10000000</v>
      </c>
      <c r="E45" s="40"/>
      <c r="F45" s="39"/>
    </row>
    <row r="46" spans="1:6" s="3" customFormat="1" ht="33.75" customHeight="1">
      <c r="A46" s="38">
        <v>6552</v>
      </c>
      <c r="B46" s="37" t="s">
        <v>88</v>
      </c>
      <c r="C46" s="19">
        <v>12000000</v>
      </c>
      <c r="D46" s="66">
        <f t="shared" si="0"/>
        <v>6000000</v>
      </c>
      <c r="E46" s="40"/>
      <c r="F46" s="39"/>
    </row>
    <row r="47" spans="1:6" s="3" customFormat="1" ht="33.75" customHeight="1">
      <c r="A47" s="38">
        <v>6599</v>
      </c>
      <c r="B47" s="37" t="s">
        <v>80</v>
      </c>
      <c r="C47" s="19">
        <v>4000000</v>
      </c>
      <c r="D47" s="66">
        <f t="shared" si="0"/>
        <v>2000000</v>
      </c>
      <c r="E47" s="40"/>
      <c r="F47" s="39"/>
    </row>
    <row r="48" spans="1:6" s="4" customFormat="1" ht="33.75" customHeight="1">
      <c r="A48" s="67">
        <v>6600</v>
      </c>
      <c r="B48" s="63" t="s">
        <v>13</v>
      </c>
      <c r="C48" s="18">
        <f>SUM(C49:C51)</f>
        <v>14400000</v>
      </c>
      <c r="D48" s="66">
        <f t="shared" si="0"/>
        <v>7200000</v>
      </c>
      <c r="E48" s="40"/>
      <c r="F48" s="39"/>
    </row>
    <row r="49" spans="1:6" s="3" customFormat="1" ht="33.75" customHeight="1">
      <c r="A49" s="38">
        <v>6601</v>
      </c>
      <c r="B49" s="37" t="s">
        <v>89</v>
      </c>
      <c r="C49" s="19">
        <v>8400000</v>
      </c>
      <c r="D49" s="66">
        <f t="shared" si="0"/>
        <v>4200000</v>
      </c>
      <c r="E49" s="40"/>
      <c r="F49" s="39"/>
    </row>
    <row r="50" spans="1:6" s="3" customFormat="1" ht="33.75" customHeight="1">
      <c r="A50" s="38">
        <v>6603</v>
      </c>
      <c r="B50" s="37" t="s">
        <v>90</v>
      </c>
      <c r="C50" s="19">
        <v>2000000</v>
      </c>
      <c r="D50" s="66">
        <f t="shared" si="0"/>
        <v>1000000</v>
      </c>
      <c r="E50" s="40"/>
      <c r="F50" s="39"/>
    </row>
    <row r="51" spans="1:6" s="3" customFormat="1" ht="33.75" customHeight="1">
      <c r="A51" s="38">
        <v>6617</v>
      </c>
      <c r="B51" s="37" t="s">
        <v>91</v>
      </c>
      <c r="C51" s="19">
        <v>4000000</v>
      </c>
      <c r="D51" s="66">
        <f t="shared" si="0"/>
        <v>2000000</v>
      </c>
      <c r="E51" s="40"/>
      <c r="F51" s="39"/>
    </row>
    <row r="52" spans="1:6" s="4" customFormat="1" ht="33.75" customHeight="1">
      <c r="A52" s="67">
        <v>6700</v>
      </c>
      <c r="B52" s="63" t="s">
        <v>14</v>
      </c>
      <c r="C52" s="18">
        <f>SUM(C53:C55)</f>
        <v>29000000</v>
      </c>
      <c r="D52" s="66">
        <f t="shared" si="0"/>
        <v>14500000</v>
      </c>
      <c r="E52" s="40"/>
      <c r="F52" s="39"/>
    </row>
    <row r="53" spans="1:6" s="3" customFormat="1" ht="33.75" customHeight="1">
      <c r="A53" s="38">
        <v>6701</v>
      </c>
      <c r="B53" s="37" t="s">
        <v>92</v>
      </c>
      <c r="C53" s="19">
        <v>4000000</v>
      </c>
      <c r="D53" s="66">
        <f t="shared" si="0"/>
        <v>2000000</v>
      </c>
      <c r="E53" s="40"/>
      <c r="F53" s="39"/>
    </row>
    <row r="54" spans="1:6" s="3" customFormat="1" ht="33.75" customHeight="1">
      <c r="A54" s="38">
        <v>6702</v>
      </c>
      <c r="B54" s="37" t="s">
        <v>93</v>
      </c>
      <c r="C54" s="19">
        <v>10000000</v>
      </c>
      <c r="D54" s="66">
        <f t="shared" si="0"/>
        <v>5000000</v>
      </c>
      <c r="E54" s="40"/>
      <c r="F54" s="39"/>
    </row>
    <row r="55" spans="1:6" s="3" customFormat="1" ht="33.75" customHeight="1">
      <c r="A55" s="38">
        <v>6703</v>
      </c>
      <c r="B55" s="37" t="s">
        <v>94</v>
      </c>
      <c r="C55" s="19">
        <v>15000000</v>
      </c>
      <c r="D55" s="66">
        <f t="shared" si="0"/>
        <v>7500000</v>
      </c>
      <c r="E55" s="40"/>
      <c r="F55" s="39"/>
    </row>
    <row r="56" spans="1:6" s="4" customFormat="1" ht="33.75" customHeight="1">
      <c r="A56" s="68">
        <v>6900</v>
      </c>
      <c r="B56" s="63" t="s">
        <v>23</v>
      </c>
      <c r="C56" s="18">
        <f>SUM(C57:C58)</f>
        <v>12000000</v>
      </c>
      <c r="D56" s="66">
        <f t="shared" si="0"/>
        <v>6000000</v>
      </c>
      <c r="E56" s="40"/>
      <c r="F56" s="39"/>
    </row>
    <row r="57" spans="1:6" s="3" customFormat="1" ht="33.75" customHeight="1">
      <c r="A57" s="38">
        <v>6905</v>
      </c>
      <c r="B57" s="62" t="s">
        <v>95</v>
      </c>
      <c r="C57" s="19">
        <v>8000000</v>
      </c>
      <c r="D57" s="66">
        <f t="shared" si="0"/>
        <v>4000000</v>
      </c>
      <c r="E57" s="40"/>
      <c r="F57" s="39"/>
    </row>
    <row r="58" spans="1:6" s="3" customFormat="1" ht="33.75" customHeight="1">
      <c r="A58" s="38">
        <v>6949</v>
      </c>
      <c r="B58" s="37" t="s">
        <v>96</v>
      </c>
      <c r="C58" s="19">
        <v>4000000</v>
      </c>
      <c r="D58" s="66">
        <f t="shared" si="0"/>
        <v>2000000</v>
      </c>
      <c r="E58" s="40"/>
      <c r="F58" s="39"/>
    </row>
    <row r="59" spans="1:6" s="3" customFormat="1" ht="33.75" customHeight="1">
      <c r="A59" s="67">
        <v>7000</v>
      </c>
      <c r="B59" s="63" t="s">
        <v>15</v>
      </c>
      <c r="C59" s="19"/>
      <c r="D59" s="66">
        <f t="shared" si="0"/>
        <v>0</v>
      </c>
      <c r="E59" s="40"/>
      <c r="F59" s="39"/>
    </row>
    <row r="60" spans="1:6" s="3" customFormat="1" ht="33.75" customHeight="1">
      <c r="A60" s="38">
        <v>7006</v>
      </c>
      <c r="B60" s="37" t="s">
        <v>97</v>
      </c>
      <c r="C60" s="19"/>
      <c r="D60" s="66">
        <f t="shared" si="0"/>
        <v>0</v>
      </c>
      <c r="E60" s="40"/>
      <c r="F60" s="39"/>
    </row>
    <row r="61" spans="1:6" s="3" customFormat="1" ht="33.75" customHeight="1">
      <c r="A61" s="35">
        <v>7012</v>
      </c>
      <c r="B61" s="37" t="s">
        <v>98</v>
      </c>
      <c r="C61" s="19"/>
      <c r="D61" s="66">
        <f t="shared" si="0"/>
        <v>0</v>
      </c>
      <c r="E61" s="40"/>
      <c r="F61" s="39"/>
    </row>
    <row r="62" spans="1:6" s="4" customFormat="1" ht="33.75" customHeight="1">
      <c r="A62" s="67">
        <v>7050</v>
      </c>
      <c r="B62" s="63" t="s">
        <v>102</v>
      </c>
      <c r="C62" s="18">
        <f>C63</f>
        <v>5000000</v>
      </c>
      <c r="D62" s="17"/>
      <c r="E62" s="40"/>
      <c r="F62" s="39"/>
    </row>
    <row r="63" spans="1:6" s="3" customFormat="1" ht="33.75" customHeight="1">
      <c r="A63" s="35">
        <v>7053</v>
      </c>
      <c r="B63" s="37" t="s">
        <v>103</v>
      </c>
      <c r="C63" s="19">
        <v>5000000</v>
      </c>
      <c r="D63" s="66"/>
      <c r="E63" s="40"/>
      <c r="F63" s="39"/>
    </row>
    <row r="64" spans="1:6" s="4" customFormat="1" ht="33.75" customHeight="1">
      <c r="A64" s="67">
        <v>7750</v>
      </c>
      <c r="B64" s="63" t="s">
        <v>24</v>
      </c>
      <c r="C64" s="18">
        <f>SUM(C65:C66)</f>
        <v>52000000</v>
      </c>
      <c r="D64" s="66">
        <f t="shared" si="0"/>
        <v>26000000</v>
      </c>
      <c r="E64" s="40"/>
      <c r="F64" s="39"/>
    </row>
    <row r="65" spans="1:6" s="3" customFormat="1" ht="33.75" customHeight="1">
      <c r="A65" s="35">
        <v>7752</v>
      </c>
      <c r="B65" s="37" t="s">
        <v>99</v>
      </c>
      <c r="C65" s="19">
        <v>44000000</v>
      </c>
      <c r="D65" s="66">
        <f t="shared" si="0"/>
        <v>22000000</v>
      </c>
      <c r="E65" s="40"/>
      <c r="F65" s="39"/>
    </row>
    <row r="66" spans="1:6" s="3" customFormat="1" ht="33.75" customHeight="1">
      <c r="A66" s="35">
        <v>7799</v>
      </c>
      <c r="B66" s="37" t="s">
        <v>24</v>
      </c>
      <c r="C66" s="19">
        <v>8000000</v>
      </c>
      <c r="D66" s="66">
        <f t="shared" si="0"/>
        <v>4000000</v>
      </c>
      <c r="E66" s="40"/>
      <c r="F66" s="39"/>
    </row>
    <row r="67" spans="1:6" s="4" customFormat="1" ht="33.75" customHeight="1">
      <c r="A67" s="67">
        <v>3</v>
      </c>
      <c r="B67" s="63" t="s">
        <v>4</v>
      </c>
      <c r="C67" s="18">
        <f>SUM(C68:C69)</f>
        <v>2178800</v>
      </c>
      <c r="D67" s="66">
        <f t="shared" si="0"/>
        <v>1089400</v>
      </c>
      <c r="E67" s="40"/>
      <c r="F67" s="39"/>
    </row>
    <row r="68" spans="1:6" s="3" customFormat="1" ht="33.75" customHeight="1">
      <c r="A68" s="38">
        <v>7756</v>
      </c>
      <c r="B68" s="36" t="s">
        <v>16</v>
      </c>
      <c r="C68" s="19">
        <v>2000000</v>
      </c>
      <c r="D68" s="66">
        <f t="shared" si="0"/>
        <v>1000000</v>
      </c>
      <c r="E68" s="40"/>
      <c r="F68" s="39"/>
    </row>
    <row r="69" spans="1:6" s="3" customFormat="1" ht="33.75" customHeight="1">
      <c r="A69" s="70">
        <v>7799</v>
      </c>
      <c r="B69" s="36" t="s">
        <v>24</v>
      </c>
      <c r="C69" s="19">
        <v>178800</v>
      </c>
      <c r="D69" s="66">
        <f t="shared" si="0"/>
        <v>89400</v>
      </c>
      <c r="E69" s="40"/>
      <c r="F69" s="39"/>
    </row>
    <row r="70" spans="1:6" s="5" customFormat="1" ht="33.75" customHeight="1">
      <c r="A70" s="59" t="s">
        <v>50</v>
      </c>
      <c r="B70" s="60" t="s">
        <v>68</v>
      </c>
      <c r="C70" s="61">
        <f>C71+C73</f>
        <v>500000000</v>
      </c>
      <c r="D70" s="61">
        <f>D71+D73</f>
        <v>200000000</v>
      </c>
      <c r="E70" s="17"/>
      <c r="F70" s="17"/>
    </row>
    <row r="71" spans="1:6" s="5" customFormat="1" ht="33.75" customHeight="1">
      <c r="A71" s="71">
        <v>6650</v>
      </c>
      <c r="B71" s="60" t="s">
        <v>69</v>
      </c>
      <c r="C71" s="61">
        <f>C72</f>
        <v>300000000</v>
      </c>
      <c r="D71" s="17">
        <f>D72</f>
        <v>0</v>
      </c>
      <c r="E71" s="17"/>
      <c r="F71" s="17"/>
    </row>
    <row r="72" spans="1:6" s="5" customFormat="1" ht="33.75" customHeight="1">
      <c r="A72" s="70">
        <v>6699</v>
      </c>
      <c r="B72" s="36" t="s">
        <v>24</v>
      </c>
      <c r="C72" s="26">
        <v>300000000</v>
      </c>
      <c r="D72" s="66"/>
      <c r="E72" s="17"/>
      <c r="F72" s="17"/>
    </row>
    <row r="73" spans="1:6" s="5" customFormat="1" ht="33.75" customHeight="1">
      <c r="A73" s="71">
        <v>6900</v>
      </c>
      <c r="B73" s="73" t="s">
        <v>100</v>
      </c>
      <c r="C73" s="61">
        <f>SUM(C74:C74)</f>
        <v>200000000</v>
      </c>
      <c r="D73" s="61">
        <f>SUM(D74:D74)</f>
        <v>200000000</v>
      </c>
      <c r="E73" s="17"/>
      <c r="F73" s="17"/>
    </row>
    <row r="74" spans="1:6" s="5" customFormat="1" ht="33.75" customHeight="1">
      <c r="A74" s="70">
        <v>6901</v>
      </c>
      <c r="B74" s="37" t="s">
        <v>106</v>
      </c>
      <c r="C74" s="26">
        <v>200000000</v>
      </c>
      <c r="D74" s="66">
        <f>C74</f>
        <v>200000000</v>
      </c>
      <c r="E74" s="17"/>
      <c r="F74" s="17"/>
    </row>
    <row r="75" spans="1:6" s="5" customFormat="1" ht="33.75" customHeight="1">
      <c r="A75" s="74"/>
      <c r="B75" s="75" t="s">
        <v>101</v>
      </c>
      <c r="C75" s="26">
        <f>C70+C17</f>
        <v>2187000000</v>
      </c>
      <c r="D75" s="66">
        <f>D70+D17</f>
        <v>1043500000</v>
      </c>
      <c r="E75" s="17"/>
      <c r="F75" s="17"/>
    </row>
    <row r="76" spans="1:6" s="5" customFormat="1" ht="33.75" customHeight="1">
      <c r="A76" s="71" t="s">
        <v>50</v>
      </c>
      <c r="B76" s="60" t="s">
        <v>66</v>
      </c>
      <c r="C76" s="61">
        <f>C77</f>
        <v>51000000</v>
      </c>
      <c r="D76" s="26"/>
      <c r="E76" s="17"/>
      <c r="F76" s="17"/>
    </row>
    <row r="77" spans="1:6" s="4" customFormat="1" ht="33.75" customHeight="1">
      <c r="A77" s="76"/>
      <c r="B77" s="77" t="s">
        <v>17</v>
      </c>
      <c r="C77" s="19">
        <v>51000000</v>
      </c>
      <c r="D77" s="19"/>
      <c r="E77" s="41"/>
      <c r="F77" s="18"/>
    </row>
    <row r="78" spans="1:6" s="3" customFormat="1" ht="33.75" customHeight="1">
      <c r="A78" s="72"/>
      <c r="B78" s="77" t="s">
        <v>21</v>
      </c>
      <c r="C78" s="19"/>
      <c r="D78" s="19"/>
      <c r="E78" s="42"/>
      <c r="F78" s="19"/>
    </row>
    <row r="79" spans="1:6" s="3" customFormat="1" ht="33.75" customHeight="1">
      <c r="A79" s="84"/>
      <c r="B79" s="75" t="s">
        <v>101</v>
      </c>
      <c r="C79" s="26">
        <f>C77</f>
        <v>51000000</v>
      </c>
      <c r="D79" s="26"/>
      <c r="E79" s="43"/>
      <c r="F79" s="25"/>
    </row>
    <row r="80" spans="1:6" s="3" customFormat="1" ht="33.75" customHeight="1">
      <c r="A80" s="67" t="s">
        <v>107</v>
      </c>
      <c r="B80" s="85" t="s">
        <v>108</v>
      </c>
      <c r="C80" s="26">
        <f>C81</f>
        <v>1271000000</v>
      </c>
      <c r="D80" s="26"/>
      <c r="E80" s="43"/>
      <c r="F80" s="25"/>
    </row>
    <row r="81" spans="1:6" s="3" customFormat="1" ht="33.75" customHeight="1">
      <c r="A81" s="84"/>
      <c r="B81" s="80" t="s">
        <v>109</v>
      </c>
      <c r="C81" s="26">
        <v>1271000000</v>
      </c>
      <c r="D81" s="26"/>
      <c r="E81" s="43"/>
      <c r="F81" s="25"/>
    </row>
    <row r="82" spans="1:6" ht="33.75" customHeight="1">
      <c r="A82" s="20"/>
      <c r="B82" s="21" t="s">
        <v>18</v>
      </c>
      <c r="C82" s="22">
        <f>C17+C70+C76+C80</f>
        <v>3509000000</v>
      </c>
      <c r="D82" s="22">
        <f>D17+D70+D76+D80</f>
        <v>1043500000</v>
      </c>
      <c r="E82" s="22"/>
      <c r="F82" s="22"/>
    </row>
    <row r="83" spans="1:6" ht="15">
      <c r="A83" s="10"/>
      <c r="B83" s="6"/>
      <c r="C83" s="6"/>
      <c r="D83" s="6"/>
      <c r="E83" s="6"/>
      <c r="F83" s="6"/>
    </row>
  </sheetData>
  <sheetProtection/>
  <mergeCells count="8">
    <mergeCell ref="A3:F3"/>
    <mergeCell ref="B5:B6"/>
    <mergeCell ref="C5:C6"/>
    <mergeCell ref="A5:A6"/>
    <mergeCell ref="A1:D1"/>
    <mergeCell ref="A2:B2"/>
    <mergeCell ref="E5:F5"/>
    <mergeCell ref="D5:D6"/>
  </mergeCells>
  <printOptions/>
  <pageMargins left="0.51" right="0.25" top="0.25" bottom="0.2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0">
      <selection activeCell="E10" sqref="E10"/>
    </sheetView>
  </sheetViews>
  <sheetFormatPr defaultColWidth="8.796875" defaultRowHeight="15"/>
  <cols>
    <col min="1" max="1" width="6.296875" style="1" customWidth="1"/>
    <col min="2" max="2" width="62.19921875" style="0" customWidth="1"/>
    <col min="3" max="3" width="22" style="56" customWidth="1"/>
    <col min="4" max="4" width="11.5" style="0" customWidth="1"/>
    <col min="5" max="5" width="11.796875" style="0" customWidth="1"/>
    <col min="6" max="6" width="11.5" style="0" customWidth="1"/>
    <col min="7" max="7" width="11.09765625" style="0" customWidth="1"/>
    <col min="8" max="8" width="18.796875" style="0" customWidth="1"/>
    <col min="9" max="9" width="13.296875" style="0" customWidth="1"/>
  </cols>
  <sheetData>
    <row r="1" spans="1:3" s="48" customFormat="1" ht="15">
      <c r="A1" s="95" t="s">
        <v>104</v>
      </c>
      <c r="B1" s="95"/>
      <c r="C1" s="79"/>
    </row>
    <row r="2" spans="1:7" ht="18">
      <c r="A2" s="89" t="s">
        <v>105</v>
      </c>
      <c r="B2" s="89"/>
      <c r="C2" s="89"/>
      <c r="D2" s="89"/>
      <c r="E2" s="7"/>
      <c r="F2" s="7"/>
      <c r="G2" s="7"/>
    </row>
    <row r="3" spans="1:7" ht="16.5" customHeight="1">
      <c r="A3" s="90" t="s">
        <v>0</v>
      </c>
      <c r="B3" s="90"/>
      <c r="C3" s="51"/>
      <c r="D3" s="8"/>
      <c r="E3" s="7"/>
      <c r="F3" s="7"/>
      <c r="G3" s="7"/>
    </row>
    <row r="4" spans="1:7" ht="64.5" customHeight="1">
      <c r="A4" s="94" t="s">
        <v>112</v>
      </c>
      <c r="B4" s="94"/>
      <c r="C4" s="94"/>
      <c r="D4" s="23"/>
      <c r="E4" s="23"/>
      <c r="F4" s="23"/>
      <c r="G4" s="23"/>
    </row>
    <row r="5" spans="1:7" ht="20.25" customHeight="1">
      <c r="A5" s="57"/>
      <c r="B5" s="57"/>
      <c r="C5" s="57"/>
      <c r="D5" s="23"/>
      <c r="E5" s="23"/>
      <c r="F5" s="23"/>
      <c r="G5" s="23"/>
    </row>
    <row r="6" spans="1:7" s="49" customFormat="1" ht="21.75" customHeight="1">
      <c r="A6" s="21" t="s">
        <v>51</v>
      </c>
      <c r="B6" s="21" t="s">
        <v>52</v>
      </c>
      <c r="C6" s="52" t="s">
        <v>62</v>
      </c>
      <c r="D6" s="24"/>
      <c r="E6" s="24"/>
      <c r="F6" s="24"/>
      <c r="G6" s="24"/>
    </row>
    <row r="7" spans="1:7" s="48" customFormat="1" ht="21.75" customHeight="1">
      <c r="A7" s="11" t="s">
        <v>1</v>
      </c>
      <c r="B7" s="46" t="s">
        <v>53</v>
      </c>
      <c r="C7" s="53"/>
      <c r="D7" s="47"/>
      <c r="E7" s="47"/>
      <c r="F7" s="47"/>
      <c r="G7" s="47"/>
    </row>
    <row r="8" spans="1:7" s="48" customFormat="1" ht="21.75" customHeight="1">
      <c r="A8" s="11">
        <v>1</v>
      </c>
      <c r="B8" s="46" t="s">
        <v>54</v>
      </c>
      <c r="C8" s="53">
        <f>C9+C10</f>
        <v>0</v>
      </c>
      <c r="D8" s="47"/>
      <c r="E8" s="47"/>
      <c r="F8" s="47"/>
      <c r="G8" s="47"/>
    </row>
    <row r="9" spans="1:7" ht="21.75" customHeight="1">
      <c r="A9" s="50" t="s">
        <v>55</v>
      </c>
      <c r="B9" s="45" t="s">
        <v>56</v>
      </c>
      <c r="C9" s="54"/>
      <c r="D9" s="6"/>
      <c r="E9" s="6"/>
      <c r="F9" s="6"/>
      <c r="G9" s="6"/>
    </row>
    <row r="10" spans="1:7" ht="21.75" customHeight="1">
      <c r="A10" s="50" t="s">
        <v>57</v>
      </c>
      <c r="B10" s="45" t="s">
        <v>58</v>
      </c>
      <c r="C10" s="54"/>
      <c r="D10" s="6"/>
      <c r="E10" s="6"/>
      <c r="F10" s="6"/>
      <c r="G10" s="6"/>
    </row>
    <row r="11" spans="1:7" s="48" customFormat="1" ht="21.75" customHeight="1">
      <c r="A11" s="11">
        <v>2</v>
      </c>
      <c r="B11" s="46" t="s">
        <v>59</v>
      </c>
      <c r="C11" s="53">
        <f>C12+C13</f>
        <v>0</v>
      </c>
      <c r="D11" s="47"/>
      <c r="E11" s="47"/>
      <c r="F11" s="47"/>
      <c r="G11" s="47"/>
    </row>
    <row r="12" spans="1:7" ht="21.75" customHeight="1">
      <c r="A12" s="50" t="s">
        <v>55</v>
      </c>
      <c r="B12" s="45" t="s">
        <v>39</v>
      </c>
      <c r="C12" s="54"/>
      <c r="D12" s="6"/>
      <c r="E12" s="6"/>
      <c r="F12" s="6"/>
      <c r="G12" s="6"/>
    </row>
    <row r="13" spans="1:7" ht="21.75" customHeight="1">
      <c r="A13" s="50" t="s">
        <v>55</v>
      </c>
      <c r="B13" s="45" t="s">
        <v>60</v>
      </c>
      <c r="C13" s="54"/>
      <c r="D13" s="6"/>
      <c r="E13" s="6"/>
      <c r="F13" s="6"/>
      <c r="G13" s="6"/>
    </row>
    <row r="14" spans="1:7" s="48" customFormat="1" ht="21.75" customHeight="1">
      <c r="A14" s="11">
        <v>3</v>
      </c>
      <c r="B14" s="46" t="s">
        <v>61</v>
      </c>
      <c r="C14" s="53"/>
      <c r="D14" s="47"/>
      <c r="E14" s="47"/>
      <c r="F14" s="47"/>
      <c r="G14" s="47"/>
    </row>
    <row r="15" spans="1:7" s="48" customFormat="1" ht="21.75" customHeight="1">
      <c r="A15" s="11" t="s">
        <v>3</v>
      </c>
      <c r="B15" s="46" t="s">
        <v>63</v>
      </c>
      <c r="C15" s="53">
        <f>C16+C17+C18</f>
        <v>2238000000</v>
      </c>
      <c r="D15" s="47"/>
      <c r="E15" s="47"/>
      <c r="F15" s="47"/>
      <c r="G15" s="47"/>
    </row>
    <row r="16" spans="1:7" ht="21.75" customHeight="1">
      <c r="A16" s="20">
        <v>1</v>
      </c>
      <c r="B16" s="45" t="s">
        <v>64</v>
      </c>
      <c r="C16" s="54">
        <v>1687000000</v>
      </c>
      <c r="D16" s="78"/>
      <c r="E16" s="6"/>
      <c r="F16" s="6"/>
      <c r="G16" s="6"/>
    </row>
    <row r="17" spans="1:7" ht="21.75" customHeight="1">
      <c r="A17" s="20">
        <v>2</v>
      </c>
      <c r="B17" s="45" t="s">
        <v>65</v>
      </c>
      <c r="C17" s="54">
        <v>500000000</v>
      </c>
      <c r="D17" s="6"/>
      <c r="E17" s="6"/>
      <c r="F17" s="6"/>
      <c r="G17" s="6"/>
    </row>
    <row r="18" spans="1:7" s="2" customFormat="1" ht="21.75" customHeight="1">
      <c r="A18" s="20">
        <v>3</v>
      </c>
      <c r="B18" s="45" t="s">
        <v>66</v>
      </c>
      <c r="C18" s="54">
        <v>51000000</v>
      </c>
      <c r="D18" s="6"/>
      <c r="E18" s="6"/>
      <c r="F18" s="6"/>
      <c r="G18" s="6"/>
    </row>
    <row r="19" spans="1:7" s="48" customFormat="1" ht="21.75" customHeight="1">
      <c r="A19" s="11" t="s">
        <v>50</v>
      </c>
      <c r="B19" s="46" t="s">
        <v>110</v>
      </c>
      <c r="C19" s="53">
        <f>C20</f>
        <v>1271000000</v>
      </c>
      <c r="D19" s="47"/>
      <c r="E19" s="47"/>
      <c r="F19" s="47"/>
      <c r="G19" s="47"/>
    </row>
    <row r="20" spans="1:7" s="2" customFormat="1" ht="21.75" customHeight="1">
      <c r="A20" s="20">
        <v>1</v>
      </c>
      <c r="B20" s="45" t="s">
        <v>111</v>
      </c>
      <c r="C20" s="54">
        <v>1271000000</v>
      </c>
      <c r="D20" s="6"/>
      <c r="E20" s="6"/>
      <c r="F20" s="6"/>
      <c r="G20" s="6"/>
    </row>
    <row r="21" spans="1:7" ht="21.75" customHeight="1">
      <c r="A21" s="20"/>
      <c r="B21" s="11" t="s">
        <v>114</v>
      </c>
      <c r="C21" s="53">
        <f>C15+C19</f>
        <v>3509000000</v>
      </c>
      <c r="D21" s="6"/>
      <c r="E21" s="6"/>
      <c r="F21" s="6"/>
      <c r="G21" s="6"/>
    </row>
    <row r="22" spans="1:7" ht="15">
      <c r="A22" s="10"/>
      <c r="B22" s="6"/>
      <c r="C22" s="55"/>
      <c r="D22" s="6"/>
      <c r="E22" s="6"/>
      <c r="F22" s="6"/>
      <c r="G22" s="6"/>
    </row>
    <row r="23" spans="1:7" ht="15">
      <c r="A23" s="10"/>
      <c r="B23" s="6"/>
      <c r="C23" s="55"/>
      <c r="D23" s="6"/>
      <c r="E23" s="6"/>
      <c r="F23" s="6"/>
      <c r="G23" s="6"/>
    </row>
    <row r="24" spans="1:7" ht="15">
      <c r="A24" s="10"/>
      <c r="B24" s="6"/>
      <c r="C24" s="55"/>
      <c r="D24" s="6"/>
      <c r="E24" s="6"/>
      <c r="F24" s="6"/>
      <c r="G24" s="6"/>
    </row>
    <row r="25" spans="1:7" ht="15">
      <c r="A25" s="10"/>
      <c r="B25" s="6"/>
      <c r="C25" s="55"/>
      <c r="D25" s="6"/>
      <c r="E25" s="6"/>
      <c r="F25" s="6"/>
      <c r="G25" s="6"/>
    </row>
    <row r="26" spans="1:7" ht="15">
      <c r="A26" s="10"/>
      <c r="B26" s="6"/>
      <c r="C26" s="55"/>
      <c r="D26" s="6"/>
      <c r="E26" s="6"/>
      <c r="F26" s="6"/>
      <c r="G26" s="6"/>
    </row>
    <row r="27" spans="1:7" ht="15">
      <c r="A27" s="10"/>
      <c r="B27" s="6"/>
      <c r="C27" s="55"/>
      <c r="D27" s="6"/>
      <c r="E27" s="6"/>
      <c r="F27" s="6"/>
      <c r="G27" s="6"/>
    </row>
    <row r="28" spans="1:7" ht="15">
      <c r="A28" s="10"/>
      <c r="B28" s="6"/>
      <c r="C28" s="55"/>
      <c r="D28" s="6"/>
      <c r="E28" s="6"/>
      <c r="F28" s="6"/>
      <c r="G28" s="6"/>
    </row>
    <row r="29" spans="1:7" ht="15">
      <c r="A29" s="10"/>
      <c r="B29" s="6"/>
      <c r="C29" s="55"/>
      <c r="D29" s="6"/>
      <c r="E29" s="6"/>
      <c r="F29" s="6"/>
      <c r="G29" s="6"/>
    </row>
    <row r="30" spans="1:7" ht="15">
      <c r="A30" s="10"/>
      <c r="B30" s="6"/>
      <c r="C30" s="55"/>
      <c r="D30" s="6"/>
      <c r="E30" s="6"/>
      <c r="F30" s="6"/>
      <c r="G30" s="6"/>
    </row>
    <row r="31" spans="1:7" ht="15">
      <c r="A31" s="10"/>
      <c r="B31" s="6"/>
      <c r="C31" s="55"/>
      <c r="D31" s="6"/>
      <c r="E31" s="6"/>
      <c r="F31" s="6"/>
      <c r="G31" s="6"/>
    </row>
    <row r="32" spans="1:7" ht="15">
      <c r="A32" s="10"/>
      <c r="B32" s="6"/>
      <c r="C32" s="55"/>
      <c r="D32" s="6"/>
      <c r="E32" s="6"/>
      <c r="F32" s="6"/>
      <c r="G32" s="6"/>
    </row>
    <row r="33" spans="1:7" ht="15">
      <c r="A33" s="10"/>
      <c r="B33" s="6"/>
      <c r="C33" s="55"/>
      <c r="D33" s="6"/>
      <c r="E33" s="6"/>
      <c r="F33" s="6"/>
      <c r="G33" s="6"/>
    </row>
    <row r="34" spans="1:7" ht="15">
      <c r="A34" s="10"/>
      <c r="B34" s="6"/>
      <c r="C34" s="55"/>
      <c r="D34" s="6"/>
      <c r="E34" s="6"/>
      <c r="F34" s="6"/>
      <c r="G34" s="6"/>
    </row>
    <row r="35" spans="1:7" ht="15">
      <c r="A35" s="10"/>
      <c r="B35" s="6"/>
      <c r="C35" s="55"/>
      <c r="D35" s="6"/>
      <c r="E35" s="6"/>
      <c r="F35" s="6"/>
      <c r="G35" s="6"/>
    </row>
    <row r="36" spans="1:7" ht="15">
      <c r="A36" s="10"/>
      <c r="B36" s="6"/>
      <c r="C36" s="55"/>
      <c r="D36" s="6"/>
      <c r="E36" s="6"/>
      <c r="F36" s="6"/>
      <c r="G36" s="6"/>
    </row>
    <row r="37" spans="1:7" ht="15">
      <c r="A37" s="10"/>
      <c r="B37" s="6"/>
      <c r="C37" s="55"/>
      <c r="D37" s="6"/>
      <c r="E37" s="6"/>
      <c r="F37" s="6"/>
      <c r="G37" s="6"/>
    </row>
    <row r="38" spans="1:7" ht="15">
      <c r="A38" s="10"/>
      <c r="B38" s="6"/>
      <c r="C38" s="55"/>
      <c r="D38" s="6"/>
      <c r="E38" s="6"/>
      <c r="F38" s="6"/>
      <c r="G38" s="6"/>
    </row>
    <row r="39" spans="1:7" ht="15">
      <c r="A39" s="10"/>
      <c r="B39" s="6"/>
      <c r="C39" s="55"/>
      <c r="D39" s="6"/>
      <c r="E39" s="6"/>
      <c r="F39" s="6"/>
      <c r="G39" s="6"/>
    </row>
    <row r="40" spans="1:7" ht="15">
      <c r="A40" s="10"/>
      <c r="B40" s="6"/>
      <c r="C40" s="55"/>
      <c r="D40" s="6"/>
      <c r="E40" s="6"/>
      <c r="F40" s="6"/>
      <c r="G40" s="6"/>
    </row>
    <row r="41" spans="1:7" ht="15">
      <c r="A41" s="10"/>
      <c r="B41" s="6"/>
      <c r="C41" s="55"/>
      <c r="D41" s="6"/>
      <c r="E41" s="6"/>
      <c r="F41" s="6"/>
      <c r="G41" s="6"/>
    </row>
    <row r="42" spans="1:7" ht="15">
      <c r="A42" s="10"/>
      <c r="B42" s="6"/>
      <c r="C42" s="55"/>
      <c r="D42" s="6"/>
      <c r="E42" s="6"/>
      <c r="F42" s="6"/>
      <c r="G42" s="6"/>
    </row>
    <row r="43" spans="1:7" ht="15">
      <c r="A43" s="10"/>
      <c r="B43" s="6"/>
      <c r="C43" s="55"/>
      <c r="D43" s="6"/>
      <c r="E43" s="6"/>
      <c r="F43" s="6"/>
      <c r="G43" s="6"/>
    </row>
    <row r="44" spans="1:7" ht="15">
      <c r="A44" s="10"/>
      <c r="B44" s="6"/>
      <c r="C44" s="55"/>
      <c r="D44" s="6"/>
      <c r="E44" s="6"/>
      <c r="F44" s="6"/>
      <c r="G44" s="6"/>
    </row>
    <row r="45" spans="1:7" ht="15">
      <c r="A45" s="10"/>
      <c r="B45" s="6"/>
      <c r="C45" s="55"/>
      <c r="D45" s="6"/>
      <c r="E45" s="6"/>
      <c r="F45" s="6"/>
      <c r="G45" s="6"/>
    </row>
    <row r="46" spans="1:7" ht="15">
      <c r="A46" s="10"/>
      <c r="B46" s="6"/>
      <c r="C46" s="55"/>
      <c r="D46" s="6"/>
      <c r="E46" s="6"/>
      <c r="F46" s="6"/>
      <c r="G46" s="6"/>
    </row>
    <row r="47" spans="1:7" ht="15">
      <c r="A47" s="10"/>
      <c r="B47" s="6"/>
      <c r="C47" s="55"/>
      <c r="D47" s="6"/>
      <c r="E47" s="6"/>
      <c r="F47" s="6"/>
      <c r="G47" s="6"/>
    </row>
    <row r="48" spans="1:7" ht="15">
      <c r="A48" s="10"/>
      <c r="B48" s="6"/>
      <c r="C48" s="55"/>
      <c r="D48" s="6"/>
      <c r="E48" s="6"/>
      <c r="F48" s="6"/>
      <c r="G48" s="6"/>
    </row>
    <row r="49" spans="1:7" ht="15">
      <c r="A49" s="10"/>
      <c r="B49" s="6"/>
      <c r="C49" s="55"/>
      <c r="D49" s="6"/>
      <c r="E49" s="6"/>
      <c r="F49" s="6"/>
      <c r="G49" s="6"/>
    </row>
    <row r="50" spans="1:7" ht="15">
      <c r="A50" s="10"/>
      <c r="B50" s="6"/>
      <c r="C50" s="55"/>
      <c r="D50" s="6"/>
      <c r="E50" s="6"/>
      <c r="F50" s="6"/>
      <c r="G50" s="6"/>
    </row>
    <row r="51" spans="1:7" ht="15">
      <c r="A51" s="10"/>
      <c r="B51" s="6"/>
      <c r="C51" s="55"/>
      <c r="D51" s="6"/>
      <c r="E51" s="6"/>
      <c r="F51" s="6"/>
      <c r="G51" s="6"/>
    </row>
    <row r="52" spans="1:7" ht="15">
      <c r="A52" s="10"/>
      <c r="B52" s="6"/>
      <c r="C52" s="55"/>
      <c r="D52" s="6"/>
      <c r="E52" s="6"/>
      <c r="F52" s="6"/>
      <c r="G52" s="6"/>
    </row>
    <row r="53" spans="1:7" ht="15">
      <c r="A53" s="10"/>
      <c r="B53" s="6"/>
      <c r="C53" s="55"/>
      <c r="D53" s="6"/>
      <c r="E53" s="6"/>
      <c r="F53" s="6"/>
      <c r="G53" s="6"/>
    </row>
    <row r="54" spans="1:7" ht="15">
      <c r="A54" s="10"/>
      <c r="B54" s="6"/>
      <c r="C54" s="55"/>
      <c r="D54" s="6"/>
      <c r="E54" s="6"/>
      <c r="F54" s="6"/>
      <c r="G54" s="6"/>
    </row>
    <row r="55" spans="1:7" ht="15">
      <c r="A55" s="10"/>
      <c r="B55" s="6"/>
      <c r="C55" s="55"/>
      <c r="D55" s="6"/>
      <c r="E55" s="6"/>
      <c r="F55" s="6"/>
      <c r="G55" s="6"/>
    </row>
    <row r="56" spans="1:7" ht="15">
      <c r="A56" s="10"/>
      <c r="B56" s="6"/>
      <c r="C56" s="55"/>
      <c r="D56" s="6"/>
      <c r="E56" s="6"/>
      <c r="F56" s="6"/>
      <c r="G56" s="6"/>
    </row>
    <row r="57" spans="1:7" ht="15">
      <c r="A57" s="10"/>
      <c r="B57" s="6"/>
      <c r="C57" s="55"/>
      <c r="D57" s="6"/>
      <c r="E57" s="6"/>
      <c r="F57" s="6"/>
      <c r="G57" s="6"/>
    </row>
    <row r="58" spans="1:7" ht="15">
      <c r="A58" s="10"/>
      <c r="B58" s="6"/>
      <c r="C58" s="55"/>
      <c r="D58" s="6"/>
      <c r="E58" s="6"/>
      <c r="F58" s="6"/>
      <c r="G58" s="6"/>
    </row>
  </sheetData>
  <sheetProtection/>
  <mergeCells count="4">
    <mergeCell ref="A2:D2"/>
    <mergeCell ref="A3:B3"/>
    <mergeCell ref="A4:C4"/>
    <mergeCell ref="A1:B1"/>
  </mergeCells>
  <printOptions/>
  <pageMargins left="0.24" right="0.2" top="0.45" bottom="0.3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Q93H6-W8JXV-VM2TF-D9C9G-2FP26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HQ</cp:lastModifiedBy>
  <cp:lastPrinted>2023-02-13T07:59:20Z</cp:lastPrinted>
  <dcterms:created xsi:type="dcterms:W3CDTF">2003-12-07T04:14:56Z</dcterms:created>
  <dcterms:modified xsi:type="dcterms:W3CDTF">2024-01-04T02:00:24Z</dcterms:modified>
  <cp:category/>
  <cp:version/>
  <cp:contentType/>
  <cp:contentStatus/>
</cp:coreProperties>
</file>